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F1F65A02-00DB-4336-B5B4-8CE1B18C3864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  <sheet name="Sheet1" sheetId="3" r:id="rId3"/>
  </sheets>
  <definedNames>
    <definedName name="_xlnm._FilterDatabase" localSheetId="1" hidden="1">'Gallon of Kerosene'!$A$4:$BE$58</definedName>
    <definedName name="_xlnm._FilterDatabase" localSheetId="0" hidden="1">'Litre of Kerosene'!$A$3:$BD$57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A44" i="2" l="1"/>
  <c r="BA44" i="1"/>
  <c r="BA43" i="2"/>
  <c r="BA43" i="1"/>
  <c r="BA42" i="2"/>
  <c r="BA42" i="1"/>
  <c r="BC42" i="2"/>
  <c r="BB42" i="2"/>
  <c r="BC41" i="2"/>
  <c r="BB41" i="2"/>
  <c r="BC40" i="2"/>
  <c r="BB40" i="2"/>
  <c r="BC39" i="2"/>
  <c r="BB39" i="2"/>
  <c r="BC38" i="2"/>
  <c r="BB38" i="2"/>
  <c r="BC37" i="2"/>
  <c r="BB37" i="2"/>
  <c r="BC36" i="2"/>
  <c r="BB36" i="2"/>
  <c r="BC35" i="2"/>
  <c r="BB35" i="2"/>
  <c r="BC34" i="2"/>
  <c r="BB34" i="2"/>
  <c r="BC33" i="2"/>
  <c r="BB33" i="2"/>
  <c r="BC32" i="2"/>
  <c r="BB32" i="2"/>
  <c r="BC31" i="2"/>
  <c r="BB31" i="2"/>
  <c r="BC30" i="2"/>
  <c r="BB30" i="2"/>
  <c r="BC29" i="2"/>
  <c r="BB29" i="2"/>
  <c r="BC28" i="2"/>
  <c r="BB28" i="2"/>
  <c r="BC27" i="2"/>
  <c r="BB27" i="2"/>
  <c r="BC26" i="2"/>
  <c r="BB26" i="2"/>
  <c r="BC25" i="2"/>
  <c r="BB25" i="2"/>
  <c r="BC24" i="2"/>
  <c r="BB24" i="2"/>
  <c r="BC23" i="2"/>
  <c r="BB23" i="2"/>
  <c r="BC22" i="2"/>
  <c r="BB22" i="2"/>
  <c r="BC21" i="2"/>
  <c r="BB21" i="2"/>
  <c r="BC20" i="2"/>
  <c r="BB20" i="2"/>
  <c r="BC19" i="2"/>
  <c r="BB19" i="2"/>
  <c r="BC18" i="2"/>
  <c r="BB18" i="2"/>
  <c r="BC17" i="2"/>
  <c r="BB17" i="2"/>
  <c r="BC16" i="2"/>
  <c r="BB16" i="2"/>
  <c r="BC15" i="2"/>
  <c r="BB15" i="2"/>
  <c r="BC14" i="2"/>
  <c r="BB14" i="2"/>
  <c r="BC13" i="2"/>
  <c r="BB13" i="2"/>
  <c r="BC12" i="2"/>
  <c r="BB12" i="2"/>
  <c r="BC11" i="2"/>
  <c r="BB11" i="2"/>
  <c r="BC10" i="2"/>
  <c r="BB10" i="2"/>
  <c r="BC9" i="2"/>
  <c r="BB9" i="2"/>
  <c r="BC8" i="2"/>
  <c r="BB8" i="2"/>
  <c r="BC7" i="2"/>
  <c r="BB7" i="2"/>
  <c r="BC6" i="2"/>
  <c r="BB6" i="2"/>
  <c r="BC5" i="2"/>
  <c r="BB5" i="2"/>
  <c r="BC42" i="1"/>
  <c r="BB42" i="1"/>
  <c r="BC41" i="1"/>
  <c r="BB41" i="1"/>
  <c r="BC40" i="1"/>
  <c r="BB40" i="1"/>
  <c r="BC39" i="1"/>
  <c r="BB39" i="1"/>
  <c r="BC38" i="1"/>
  <c r="BB38" i="1"/>
  <c r="BC37" i="1"/>
  <c r="BB37" i="1"/>
  <c r="BC36" i="1"/>
  <c r="BB36" i="1"/>
  <c r="BC35" i="1"/>
  <c r="BB35" i="1"/>
  <c r="BC34" i="1"/>
  <c r="BB34" i="1"/>
  <c r="BC33" i="1"/>
  <c r="BB33" i="1"/>
  <c r="BC32" i="1"/>
  <c r="BB32" i="1"/>
  <c r="BC31" i="1"/>
  <c r="BB31" i="1"/>
  <c r="BC30" i="1"/>
  <c r="BB30" i="1"/>
  <c r="BC29" i="1"/>
  <c r="BB29" i="1"/>
  <c r="BC28" i="1"/>
  <c r="BB28" i="1"/>
  <c r="BC27" i="1"/>
  <c r="BB27" i="1"/>
  <c r="BC26" i="1"/>
  <c r="BB26" i="1"/>
  <c r="BC25" i="1"/>
  <c r="BB25" i="1"/>
  <c r="BC24" i="1"/>
  <c r="BB24" i="1"/>
  <c r="BC23" i="1"/>
  <c r="BB23" i="1"/>
  <c r="BC22" i="1"/>
  <c r="BB22" i="1"/>
  <c r="BC21" i="1"/>
  <c r="BB21" i="1"/>
  <c r="BC20" i="1"/>
  <c r="BB20" i="1"/>
  <c r="BC19" i="1"/>
  <c r="BB19" i="1"/>
  <c r="BC18" i="1"/>
  <c r="BB18" i="1"/>
  <c r="BC17" i="1"/>
  <c r="BB17" i="1"/>
  <c r="BC16" i="1"/>
  <c r="BB16" i="1"/>
  <c r="BC15" i="1"/>
  <c r="BB15" i="1"/>
  <c r="BC14" i="1"/>
  <c r="BB14" i="1"/>
  <c r="BC13" i="1"/>
  <c r="BB13" i="1"/>
  <c r="BC12" i="1"/>
  <c r="BB12" i="1"/>
  <c r="BC11" i="1"/>
  <c r="BB11" i="1"/>
  <c r="BC10" i="1"/>
  <c r="BB10" i="1"/>
  <c r="BC9" i="1"/>
  <c r="BB9" i="1"/>
  <c r="BC8" i="1"/>
  <c r="BB8" i="1"/>
  <c r="BC7" i="1"/>
  <c r="BB7" i="1"/>
  <c r="BC6" i="1"/>
  <c r="BB6" i="1"/>
  <c r="BC5" i="1"/>
  <c r="BB5" i="1"/>
  <c r="AZ42" i="1"/>
  <c r="AZ42" i="2" l="1"/>
  <c r="AY42" i="1"/>
  <c r="AZ43" i="1" s="1"/>
  <c r="AY42" i="2"/>
  <c r="AX42" i="1"/>
  <c r="AX42" i="2"/>
  <c r="AV42" i="2"/>
  <c r="AW42" i="2"/>
  <c r="AV42" i="1"/>
  <c r="AW42" i="1"/>
  <c r="AT42" i="2"/>
  <c r="AU42" i="2"/>
  <c r="AT42" i="1"/>
  <c r="AU42" i="1"/>
  <c r="AS42" i="2"/>
  <c r="AS42" i="1"/>
  <c r="AR42" i="2"/>
  <c r="AR42" i="1"/>
  <c r="AZ43" i="2" l="1"/>
  <c r="AV43" i="1"/>
  <c r="AY43" i="2"/>
  <c r="AY43" i="1"/>
  <c r="AV43" i="2"/>
  <c r="AX43" i="2"/>
  <c r="AX43" i="1"/>
  <c r="AW43" i="2"/>
  <c r="AW43" i="1"/>
  <c r="AT43" i="2"/>
  <c r="AU43" i="2"/>
  <c r="AU43" i="1"/>
  <c r="AT43" i="1"/>
  <c r="AS43" i="2"/>
  <c r="AS43" i="1"/>
  <c r="AQ42" i="2"/>
  <c r="AQ42" i="1"/>
  <c r="AR43" i="2" l="1"/>
  <c r="AR43" i="1"/>
  <c r="AP42" i="1"/>
  <c r="AQ43" i="1" s="1"/>
  <c r="AP42" i="2"/>
  <c r="AQ43" i="2" s="1"/>
  <c r="AO42" i="2"/>
  <c r="AO42" i="1"/>
  <c r="AN42" i="2"/>
  <c r="AZ44" i="2" s="1"/>
  <c r="AN42" i="1"/>
  <c r="AZ44" i="1" s="1"/>
  <c r="AM42" i="2"/>
  <c r="AY44" i="2" s="1"/>
  <c r="AM42" i="1"/>
  <c r="AY44" i="1" s="1"/>
  <c r="AP43" i="1" l="1"/>
  <c r="AP43" i="2"/>
  <c r="AO43" i="2"/>
  <c r="AO43" i="1"/>
  <c r="AN43" i="2"/>
  <c r="AN43" i="1"/>
  <c r="AL42" i="2"/>
  <c r="AL42" i="1"/>
  <c r="AX44" i="1" s="1"/>
  <c r="AK42" i="2"/>
  <c r="AW44" i="2" s="1"/>
  <c r="AK42" i="1"/>
  <c r="AW44" i="1" s="1"/>
  <c r="AJ42" i="2"/>
  <c r="AV44" i="2" s="1"/>
  <c r="AJ42" i="1"/>
  <c r="AV44" i="1" s="1"/>
  <c r="AI42" i="2"/>
  <c r="AU44" i="2" s="1"/>
  <c r="AI42" i="1"/>
  <c r="AU44" i="1" s="1"/>
  <c r="AD42" i="2"/>
  <c r="AP44" i="2" s="1"/>
  <c r="AE42" i="2"/>
  <c r="AQ44" i="2" s="1"/>
  <c r="AF42" i="2"/>
  <c r="AR44" i="2" s="1"/>
  <c r="AG42" i="2"/>
  <c r="AS44" i="2" s="1"/>
  <c r="AH42" i="2"/>
  <c r="AT44" i="2" s="1"/>
  <c r="AM43" i="2" l="1"/>
  <c r="AX44" i="2"/>
  <c r="AL43" i="1"/>
  <c r="AM43" i="1"/>
  <c r="AL43" i="2"/>
  <c r="AK43" i="2"/>
  <c r="AK43" i="1"/>
  <c r="AJ43" i="2"/>
  <c r="AJ43" i="1"/>
  <c r="AI43" i="2"/>
  <c r="AE43" i="2"/>
  <c r="AF43" i="2"/>
  <c r="AG43" i="2"/>
  <c r="AH43" i="2"/>
  <c r="AH42" i="1"/>
  <c r="AI43" i="1" l="1"/>
  <c r="AT44" i="1"/>
  <c r="AG42" i="1"/>
  <c r="AF42" i="1"/>
  <c r="AR44" i="1" s="1"/>
  <c r="AH43" i="1" l="1"/>
  <c r="AS44" i="1"/>
  <c r="AG43" i="1"/>
  <c r="AE42" i="1"/>
  <c r="AQ44" i="1" s="1"/>
  <c r="AD42" i="1"/>
  <c r="AP44" i="1" s="1"/>
  <c r="AF43" i="1" l="1"/>
  <c r="AE43" i="1"/>
  <c r="AC42" i="1"/>
  <c r="AC42" i="2"/>
  <c r="AD43" i="2" l="1"/>
  <c r="AO44" i="2"/>
  <c r="AD43" i="1"/>
  <c r="AO44" i="1"/>
  <c r="AB42" i="2"/>
  <c r="AB42" i="1"/>
  <c r="AA42" i="2"/>
  <c r="AM44" i="2" s="1"/>
  <c r="AA42" i="1"/>
  <c r="AM44" i="1" s="1"/>
  <c r="Z42" i="2"/>
  <c r="AL44" i="2" s="1"/>
  <c r="Y42" i="2"/>
  <c r="AK44" i="2" s="1"/>
  <c r="Z42" i="1"/>
  <c r="AL44" i="1" s="1"/>
  <c r="Y42" i="1"/>
  <c r="AK44" i="1" s="1"/>
  <c r="AC43" i="2" l="1"/>
  <c r="AN44" i="2"/>
  <c r="AC43" i="1"/>
  <c r="AN44" i="1"/>
  <c r="Z43" i="1"/>
  <c r="AA43" i="2"/>
  <c r="AB43" i="2"/>
  <c r="AA43" i="1"/>
  <c r="AB43" i="1"/>
  <c r="Z43" i="2"/>
  <c r="X42" i="1"/>
  <c r="Y43" i="1" l="1"/>
  <c r="AJ44" i="1"/>
  <c r="X42" i="2"/>
  <c r="W42" i="1"/>
  <c r="AI44" i="1" s="1"/>
  <c r="W42" i="2"/>
  <c r="AI44" i="2" s="1"/>
  <c r="V42" i="2"/>
  <c r="AH44" i="2" s="1"/>
  <c r="V42" i="1"/>
  <c r="AH44" i="1" s="1"/>
  <c r="Y43" i="2" l="1"/>
  <c r="AJ44" i="2"/>
  <c r="X43" i="2"/>
  <c r="X43" i="1"/>
  <c r="W43" i="2"/>
  <c r="W43" i="1"/>
  <c r="U42" i="2"/>
  <c r="AG44" i="2" s="1"/>
  <c r="U42" i="1"/>
  <c r="T42" i="2"/>
  <c r="AF44" i="2" s="1"/>
  <c r="T42" i="1"/>
  <c r="AF44" i="1" s="1"/>
  <c r="S42" i="1"/>
  <c r="AE44" i="1" s="1"/>
  <c r="S42" i="2"/>
  <c r="AE44" i="2" s="1"/>
  <c r="R42" i="2"/>
  <c r="AD44" i="2" s="1"/>
  <c r="R42" i="1"/>
  <c r="AD44" i="1" s="1"/>
  <c r="Q42" i="2"/>
  <c r="AC44" i="2" s="1"/>
  <c r="Q42" i="1"/>
  <c r="AC44" i="1" s="1"/>
  <c r="V43" i="1" l="1"/>
  <c r="AG44" i="1"/>
  <c r="V43" i="2"/>
  <c r="U43" i="1"/>
  <c r="R43" i="2"/>
  <c r="T43" i="2"/>
  <c r="S43" i="2"/>
  <c r="U43" i="2"/>
  <c r="R43" i="1"/>
  <c r="T43" i="1"/>
  <c r="S43" i="1"/>
  <c r="P42" i="2"/>
  <c r="O42" i="2"/>
  <c r="AA44" i="2" s="1"/>
  <c r="N42" i="2"/>
  <c r="Z44" i="2" s="1"/>
  <c r="M42" i="2"/>
  <c r="Y44" i="2" s="1"/>
  <c r="L42" i="2"/>
  <c r="X44" i="2" s="1"/>
  <c r="K42" i="2"/>
  <c r="W44" i="2" s="1"/>
  <c r="J42" i="2"/>
  <c r="V44" i="2" s="1"/>
  <c r="I42" i="2"/>
  <c r="U44" i="2" s="1"/>
  <c r="H42" i="2"/>
  <c r="T44" i="2" s="1"/>
  <c r="G42" i="2"/>
  <c r="S44" i="2" s="1"/>
  <c r="F42" i="2"/>
  <c r="R44" i="2" s="1"/>
  <c r="E42" i="2"/>
  <c r="Q44" i="2" s="1"/>
  <c r="D42" i="2"/>
  <c r="E42" i="1"/>
  <c r="Q44" i="1" s="1"/>
  <c r="F42" i="1"/>
  <c r="R44" i="1" s="1"/>
  <c r="G42" i="1"/>
  <c r="H42" i="1"/>
  <c r="I42" i="1"/>
  <c r="J42" i="1"/>
  <c r="V44" i="1" s="1"/>
  <c r="K42" i="1"/>
  <c r="L42" i="1"/>
  <c r="X44" i="1" s="1"/>
  <c r="M42" i="1"/>
  <c r="Y44" i="1" s="1"/>
  <c r="N42" i="1"/>
  <c r="Z44" i="1" s="1"/>
  <c r="O42" i="1"/>
  <c r="AA44" i="1" s="1"/>
  <c r="P42" i="1"/>
  <c r="D42" i="1"/>
  <c r="Q43" i="1" l="1"/>
  <c r="AB44" i="1"/>
  <c r="Q43" i="2"/>
  <c r="AB44" i="2"/>
  <c r="O43" i="1"/>
  <c r="G43" i="1"/>
  <c r="K43" i="1"/>
  <c r="W44" i="1"/>
  <c r="L43" i="1"/>
  <c r="I43" i="1"/>
  <c r="U44" i="1"/>
  <c r="H43" i="1"/>
  <c r="T44" i="1"/>
  <c r="S44" i="1"/>
  <c r="P44" i="1"/>
  <c r="N43" i="1"/>
  <c r="F43" i="1"/>
  <c r="H43" i="2"/>
  <c r="L43" i="2"/>
  <c r="E43" i="1"/>
  <c r="J43" i="1"/>
  <c r="M43" i="1"/>
  <c r="E43" i="2"/>
  <c r="I43" i="2"/>
  <c r="M43" i="2"/>
  <c r="F43" i="2"/>
  <c r="J43" i="2"/>
  <c r="G43" i="2"/>
  <c r="K43" i="2"/>
  <c r="O43" i="2"/>
  <c r="P44" i="2"/>
  <c r="N43" i="2"/>
  <c r="P43" i="1"/>
  <c r="P43" i="2"/>
</calcChain>
</file>

<file path=xl/sharedStrings.xml><?xml version="1.0" encoding="utf-8"?>
<sst xmlns="http://schemas.openxmlformats.org/spreadsheetml/2006/main" count="259" uniqueCount="53">
  <si>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</si>
  <si>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</si>
  <si>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</si>
  <si>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</si>
  <si>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</si>
  <si>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</si>
  <si>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</si>
  <si>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</si>
  <si>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</si>
  <si>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</si>
  <si>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</si>
  <si>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</si>
  <si>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</si>
  <si>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</si>
  <si>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</si>
  <si>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</si>
  <si>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</si>
  <si>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</si>
  <si>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</si>
  <si>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</si>
  <si>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</si>
  <si>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</si>
  <si>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</si>
  <si>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</si>
  <si>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</si>
  <si>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</si>
  <si>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</si>
  <si>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</si>
  <si>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</si>
  <si>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</si>
  <si>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</si>
  <si>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</si>
  <si>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</si>
  <si>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</si>
  <si>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</si>
  <si>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</si>
  <si>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</si>
  <si>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</si>
  <si>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</si>
  <si>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</si>
  <si>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</si>
  <si>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</si>
  <si>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</si>
  <si>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</si>
  <si>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</si>
  <si>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</si>
  <si>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</si>
  <si>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August 2019</t>
  </si>
  <si>
    <t>STATES WITH THE LOWEST AVERAGE PRICES IN August 2019</t>
  </si>
  <si>
    <t>Year on Year %</t>
  </si>
  <si>
    <t>Month on Month %</t>
  </si>
  <si>
    <t>(August 2018-August 2019)</t>
  </si>
  <si>
    <t xml:space="preserve"> August 2019-July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</si>
</sst>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rgb="FFFF0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58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0" fontId="21" fillId="0" borderId="2" xfId="3" applyFont="1" applyFill="1" applyBorder="1" applyAlignment="1">
      <alignment wrapText="1"/>
    </xf>
    <xf numFmtId="0" fontId="22" fillId="0" borderId="0" xfId="0" applyFont="1"/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23" fillId="4" borderId="7" xfId="0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165" fontId="24" fillId="4" borderId="0" xfId="0" applyNumberFormat="1" applyFont="1" applyFill="1" applyAlignment="1">
      <alignment horizontal="right" vertical="center"/>
    </xf>
    <xf numFmtId="165" fontId="25" fillId="4" borderId="7" xfId="0" applyNumberFormat="1" applyFont="1" applyFill="1" applyBorder="1" applyAlignment="1">
      <alignment horizontal="right" vertical="center" wrapText="1"/>
    </xf>
    <xf numFmtId="0" fontId="0" fillId="0" borderId="7" xfId="0" applyBorder="1"/>
    <xf numFmtId="2" fontId="24" fillId="4" borderId="0" xfId="0" applyNumberFormat="1" applyFont="1" applyFill="1" applyAlignment="1">
      <alignment horizontal="center" vertical="center"/>
    </xf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72"/>
  <sheetViews>
    <sheetView tabSelected="1" workbookViewId="0">
      <pane xSplit="1" ySplit="4" topLeftCell="AY28" activePane="bottomRight" state="frozen"/>
      <selection activeCell="BE31" sqref="BE31"/>
      <selection pane="topRight" activeCell="BE31" sqref="BE31"/>
      <selection pane="bottomLeft" activeCell="BE31" sqref="BE31"/>
      <selection pane="bottomRight" activeCell="BE31" sqref="BE31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4" max="54" width="24.7109375" style="50" customWidth="1"/>
    <col min="55" max="55" width="20.7109375" style="50" customWidth="1"/>
  </cols>
  <sheetData>
    <row r="2" spans="1:55" x14ac:dyDescent="0.25">
      <c r="BB2" s="51"/>
      <c r="BC2" s="51"/>
    </row>
    <row r="3" spans="1:55" ht="20.25" customHeight="1" x14ac:dyDescent="0.35">
      <c r="C3" s="13" t="s">
        <v>46</v>
      </c>
      <c r="BB3" s="52" t="s">
        <v>49</v>
      </c>
      <c r="BC3" s="52" t="s">
        <v>50</v>
      </c>
    </row>
    <row r="4" spans="1:55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52" t="s">
        <v>51</v>
      </c>
      <c r="BC4" s="52" t="s">
        <v>52</v>
      </c>
    </row>
    <row r="5" spans="1:55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53">
        <f>(BA5-AO5)/AO5*100</f>
        <v>58.404217926186519</v>
      </c>
      <c r="BC5" s="53">
        <f>(BA5-AZ5)/AZ5*100</f>
        <v>-3.2918454935622385</v>
      </c>
    </row>
    <row r="6" spans="1:55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3">
        <v>245.5</v>
      </c>
      <c r="BB6" s="53">
        <f t="shared" ref="BB6:BB42" si="0">(BA6-AO6)/AO6*100</f>
        <v>-26.350000000000009</v>
      </c>
      <c r="BC6" s="53">
        <f t="shared" ref="BC6:BC42" si="1">(BA6-AZ6)/AZ6*100</f>
        <v>-1.7999999999999998</v>
      </c>
    </row>
    <row r="7" spans="1:55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3">
        <v>341.11</v>
      </c>
      <c r="BB7" s="53">
        <f t="shared" si="0"/>
        <v>13.703333333333317</v>
      </c>
      <c r="BC7" s="53">
        <f t="shared" si="1"/>
        <v>0.65540983606555347</v>
      </c>
    </row>
    <row r="8" spans="1:55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3">
        <v>328.61</v>
      </c>
      <c r="BB8" s="53">
        <f t="shared" si="0"/>
        <v>25.18476190476191</v>
      </c>
      <c r="BC8" s="53">
        <f t="shared" si="1"/>
        <v>-2.2209128814435362</v>
      </c>
    </row>
    <row r="9" spans="1:55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3">
        <v>341.42</v>
      </c>
      <c r="BB9" s="53">
        <f t="shared" si="0"/>
        <v>8.6363797065581753</v>
      </c>
      <c r="BC9" s="53">
        <f t="shared" si="1"/>
        <v>-4.4024000000000019</v>
      </c>
    </row>
    <row r="10" spans="1:55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3">
        <v>356.42</v>
      </c>
      <c r="BB10" s="53">
        <f t="shared" si="0"/>
        <v>25.778852437590032</v>
      </c>
      <c r="BC10" s="53">
        <f t="shared" si="1"/>
        <v>3.2388965517241251</v>
      </c>
    </row>
    <row r="11" spans="1:55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3">
        <v>325.92</v>
      </c>
      <c r="BB11" s="53">
        <f t="shared" si="0"/>
        <v>5.3809951499909481</v>
      </c>
      <c r="BC11" s="53">
        <f t="shared" si="1"/>
        <v>-2.0607679465776898</v>
      </c>
    </row>
    <row r="12" spans="1:55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3">
        <v>261.89999999999998</v>
      </c>
      <c r="BB12" s="53">
        <f t="shared" si="0"/>
        <v>-9.0242105263158319</v>
      </c>
      <c r="BC12" s="53">
        <f t="shared" si="1"/>
        <v>4.7599999999999909</v>
      </c>
    </row>
    <row r="13" spans="1:55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3">
        <v>313.88</v>
      </c>
      <c r="BB13" s="53">
        <f t="shared" si="0"/>
        <v>32.098199672667818</v>
      </c>
      <c r="BC13" s="53">
        <f t="shared" si="1"/>
        <v>10.781176470588219</v>
      </c>
    </row>
    <row r="14" spans="1:55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3">
        <v>354.21</v>
      </c>
      <c r="BB14" s="53">
        <f t="shared" si="0"/>
        <v>17.498825155494259</v>
      </c>
      <c r="BC14" s="53">
        <f t="shared" si="1"/>
        <v>1.8698621929299977</v>
      </c>
    </row>
    <row r="15" spans="1:55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3">
        <v>308.95</v>
      </c>
      <c r="BB15" s="53">
        <f t="shared" si="0"/>
        <v>16.202623203780451</v>
      </c>
      <c r="BC15" s="53">
        <f t="shared" si="1"/>
        <v>-7.1721879815100653</v>
      </c>
    </row>
    <row r="16" spans="1:55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3">
        <v>358.33</v>
      </c>
      <c r="BB16" s="53">
        <f t="shared" si="0"/>
        <v>12.06792301523647</v>
      </c>
      <c r="BC16" s="53">
        <f t="shared" si="1"/>
        <v>4.1512802768166246</v>
      </c>
    </row>
    <row r="17" spans="1:55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3">
        <v>336.5</v>
      </c>
      <c r="BB17" s="53">
        <f t="shared" si="0"/>
        <v>3.0720720720720638</v>
      </c>
      <c r="BC17" s="53">
        <f t="shared" si="1"/>
        <v>3.0720720720720638</v>
      </c>
    </row>
    <row r="18" spans="1:55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3">
        <v>323.33</v>
      </c>
      <c r="BB18" s="53">
        <f t="shared" si="0"/>
        <v>5.2257396449704938</v>
      </c>
      <c r="BC18" s="53">
        <f t="shared" si="1"/>
        <v>-0.79647727272725966</v>
      </c>
    </row>
    <row r="19" spans="1:55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3">
        <v>365.47</v>
      </c>
      <c r="BB19" s="53">
        <f t="shared" si="0"/>
        <v>11.878571428571313</v>
      </c>
      <c r="BC19" s="53">
        <f t="shared" si="1"/>
        <v>-3.4981042654029118</v>
      </c>
    </row>
    <row r="20" spans="1:55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3">
        <v>343.63</v>
      </c>
      <c r="BB20" s="53">
        <f t="shared" si="0"/>
        <v>20.773723849372359</v>
      </c>
      <c r="BC20" s="53">
        <f t="shared" si="1"/>
        <v>2.6940229885057376</v>
      </c>
    </row>
    <row r="21" spans="1:55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3">
        <v>354.17</v>
      </c>
      <c r="BB21" s="53">
        <f t="shared" si="0"/>
        <v>12.30574448529403</v>
      </c>
      <c r="BC21" s="53">
        <f t="shared" si="1"/>
        <v>3.9389925974394995</v>
      </c>
    </row>
    <row r="22" spans="1:55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3">
        <v>323.83999999999997</v>
      </c>
      <c r="BB22" s="53">
        <f t="shared" si="0"/>
        <v>7.9466666666666592</v>
      </c>
      <c r="BC22" s="53">
        <f t="shared" si="1"/>
        <v>-2.0079632650899808</v>
      </c>
    </row>
    <row r="23" spans="1:55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3">
        <v>341.66</v>
      </c>
      <c r="BB23" s="53">
        <f t="shared" si="0"/>
        <v>26.540740740740748</v>
      </c>
      <c r="BC23" s="53">
        <f t="shared" si="1"/>
        <v>4.7500150606298792</v>
      </c>
    </row>
    <row r="24" spans="1:55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3">
        <v>324.44</v>
      </c>
      <c r="BB24" s="53">
        <f t="shared" si="0"/>
        <v>11.875862068965516</v>
      </c>
      <c r="BC24" s="53">
        <f t="shared" si="1"/>
        <v>-0.40806752929258777</v>
      </c>
    </row>
    <row r="25" spans="1:55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3">
        <v>262.74</v>
      </c>
      <c r="BB25" s="53">
        <f t="shared" si="0"/>
        <v>-6.164285714285711</v>
      </c>
      <c r="BC25" s="53">
        <f t="shared" si="1"/>
        <v>2.8113043478260842</v>
      </c>
    </row>
    <row r="26" spans="1:55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3">
        <v>312.5</v>
      </c>
      <c r="BB26" s="53">
        <f t="shared" si="0"/>
        <v>15.74074074074074</v>
      </c>
      <c r="BC26" s="53">
        <f t="shared" si="1"/>
        <v>-1.5704112781935016</v>
      </c>
    </row>
    <row r="27" spans="1:55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3">
        <v>315.27</v>
      </c>
      <c r="BB27" s="53">
        <f t="shared" si="0"/>
        <v>35.115714285714475</v>
      </c>
      <c r="BC27" s="53">
        <f t="shared" si="1"/>
        <v>11.108420245530361</v>
      </c>
    </row>
    <row r="28" spans="1:55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3">
        <v>261.11</v>
      </c>
      <c r="BB28" s="53">
        <f t="shared" si="0"/>
        <v>-3.5901538461537132</v>
      </c>
      <c r="BC28" s="53">
        <f t="shared" si="1"/>
        <v>4.4440000000000053</v>
      </c>
    </row>
    <row r="29" spans="1:55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3">
        <v>333.33</v>
      </c>
      <c r="BB29" s="53">
        <f t="shared" si="0"/>
        <v>17.576719576719572</v>
      </c>
      <c r="BC29" s="53">
        <f t="shared" si="1"/>
        <v>-2.7787499999999978</v>
      </c>
    </row>
    <row r="30" spans="1:55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3">
        <v>263.05</v>
      </c>
      <c r="BB30" s="53">
        <f t="shared" si="0"/>
        <v>-17.466210780370144</v>
      </c>
      <c r="BC30" s="53">
        <f t="shared" si="1"/>
        <v>5.2200000000000042</v>
      </c>
    </row>
    <row r="31" spans="1:55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3">
        <v>307.5</v>
      </c>
      <c r="BB31" s="53">
        <f t="shared" si="0"/>
        <v>2.3862375138735965</v>
      </c>
      <c r="BC31" s="53">
        <f t="shared" si="1"/>
        <v>6.9607200765731623</v>
      </c>
    </row>
    <row r="32" spans="1:55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3">
        <v>338.46</v>
      </c>
      <c r="BB32" s="53">
        <f t="shared" si="0"/>
        <v>11.057187499999911</v>
      </c>
      <c r="BC32" s="53">
        <f t="shared" si="1"/>
        <v>-0.22277456647400365</v>
      </c>
    </row>
    <row r="33" spans="1:56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3">
        <v>314.81</v>
      </c>
      <c r="BB33" s="53">
        <f t="shared" si="0"/>
        <v>8.2441260744987019</v>
      </c>
      <c r="BC33" s="53">
        <f t="shared" si="1"/>
        <v>-4.2977600000000074</v>
      </c>
    </row>
    <row r="34" spans="1:56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3">
        <v>322.72000000000003</v>
      </c>
      <c r="BB34" s="53">
        <f t="shared" si="0"/>
        <v>19.115715858317468</v>
      </c>
      <c r="BC34" s="53">
        <f t="shared" si="1"/>
        <v>-2.8602006688963311</v>
      </c>
      <c r="BD34" s="49"/>
    </row>
    <row r="35" spans="1:56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3">
        <v>334.44</v>
      </c>
      <c r="BB35" s="53">
        <f t="shared" si="0"/>
        <v>31.582950819671957</v>
      </c>
      <c r="BC35" s="53">
        <f t="shared" si="1"/>
        <v>0.86285714285712856</v>
      </c>
    </row>
    <row r="36" spans="1:56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3">
        <v>354.76</v>
      </c>
      <c r="BB36" s="53">
        <f t="shared" si="0"/>
        <v>18.853604060913494</v>
      </c>
      <c r="BC36" s="53">
        <f t="shared" si="1"/>
        <v>9.6176921452738426</v>
      </c>
    </row>
    <row r="37" spans="1:56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3">
        <v>283.39</v>
      </c>
      <c r="BB37" s="53">
        <f t="shared" si="0"/>
        <v>-0.28870370370371057</v>
      </c>
      <c r="BC37" s="53">
        <f t="shared" si="1"/>
        <v>-4.7007079646017687</v>
      </c>
    </row>
    <row r="38" spans="1:56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3">
        <v>275.55</v>
      </c>
      <c r="BB38" s="53">
        <f t="shared" si="0"/>
        <v>10.220000000000004</v>
      </c>
      <c r="BC38" s="53">
        <f t="shared" si="1"/>
        <v>5.2099999999999955</v>
      </c>
    </row>
    <row r="39" spans="1:56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3">
        <v>328.78</v>
      </c>
      <c r="BB39" s="53">
        <f t="shared" si="0"/>
        <v>3.3718777292576192</v>
      </c>
      <c r="BC39" s="53">
        <f t="shared" si="1"/>
        <v>4.7440707964601598</v>
      </c>
    </row>
    <row r="40" spans="1:56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53">
        <f t="shared" si="0"/>
        <v>-4.8660944206008931</v>
      </c>
      <c r="BC40" s="53">
        <f t="shared" si="1"/>
        <v>2.9534975369458252</v>
      </c>
    </row>
    <row r="41" spans="1:56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53">
        <f t="shared" si="0"/>
        <v>15.107999999999993</v>
      </c>
      <c r="BC41" s="53">
        <f t="shared" si="1"/>
        <v>4.8881308411214865</v>
      </c>
    </row>
    <row r="42" spans="1:56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319.93729729729728</v>
      </c>
      <c r="BB42" s="57">
        <f t="shared" si="0"/>
        <v>10.801105990902428</v>
      </c>
      <c r="BC42" s="57">
        <f t="shared" si="1"/>
        <v>1.2365707001532464</v>
      </c>
    </row>
    <row r="43" spans="1:56" ht="15" customHeight="1" x14ac:dyDescent="0.25">
      <c r="A43" s="11" t="s">
        <v>44</v>
      </c>
      <c r="E43" s="14">
        <f>E42/D42*100-100</f>
        <v>7.5524922131515524</v>
      </c>
      <c r="F43" s="14">
        <f t="shared" ref="F43:AS43" si="17">F42/E42*100-100</f>
        <v>12.140921363290147</v>
      </c>
      <c r="G43" s="14">
        <f t="shared" si="17"/>
        <v>-4.9945461730845722</v>
      </c>
      <c r="H43" s="14">
        <f t="shared" si="17"/>
        <v>1.3108290224215011</v>
      </c>
      <c r="I43" s="14">
        <f t="shared" si="17"/>
        <v>13.841233912217078</v>
      </c>
      <c r="J43" s="14">
        <f t="shared" si="17"/>
        <v>-14.01623722496889</v>
      </c>
      <c r="K43" s="14">
        <f t="shared" si="17"/>
        <v>19.483947276998421</v>
      </c>
      <c r="L43" s="14">
        <f t="shared" si="17"/>
        <v>-16.764243847781174</v>
      </c>
      <c r="M43" s="14">
        <f t="shared" si="17"/>
        <v>-3.738053229139382E-2</v>
      </c>
      <c r="N43" s="14">
        <f t="shared" si="17"/>
        <v>4.1012665574236422</v>
      </c>
      <c r="O43" s="14">
        <f t="shared" si="17"/>
        <v>2.1823222231757313</v>
      </c>
      <c r="P43" s="14">
        <f t="shared" si="17"/>
        <v>30.655037197236396</v>
      </c>
      <c r="Q43" s="14">
        <f t="shared" si="17"/>
        <v>-3.8993359553723366</v>
      </c>
      <c r="R43" s="14">
        <f t="shared" si="17"/>
        <v>-3.1905271691828716</v>
      </c>
      <c r="S43" s="14">
        <f t="shared" si="17"/>
        <v>1.4033088234866682</v>
      </c>
      <c r="T43" s="14">
        <f t="shared" si="17"/>
        <v>-3.3716008044298036</v>
      </c>
      <c r="U43" s="14">
        <f t="shared" si="17"/>
        <v>-18.031565582230456</v>
      </c>
      <c r="V43" s="14">
        <f t="shared" si="17"/>
        <v>87.119108591287386</v>
      </c>
      <c r="W43" s="14">
        <f t="shared" si="17"/>
        <v>-18.769048950226193</v>
      </c>
      <c r="X43" s="14">
        <f t="shared" si="17"/>
        <v>-11.59366430770217</v>
      </c>
      <c r="Y43" s="14">
        <f t="shared" si="17"/>
        <v>-9.8722827814000169</v>
      </c>
      <c r="Z43" s="14">
        <f t="shared" si="17"/>
        <v>8.0094914296793718</v>
      </c>
      <c r="AA43" s="14">
        <f t="shared" si="17"/>
        <v>-5.2831078271856029</v>
      </c>
      <c r="AB43" s="14">
        <f t="shared" si="17"/>
        <v>-2.3590127062510788</v>
      </c>
      <c r="AC43" s="14">
        <f t="shared" si="17"/>
        <v>-19.597389680120202</v>
      </c>
      <c r="AD43" s="14">
        <f t="shared" si="17"/>
        <v>17.276334033663929</v>
      </c>
      <c r="AE43" s="14">
        <f t="shared" si="17"/>
        <v>3.3871598215067706</v>
      </c>
      <c r="AF43" s="14">
        <f t="shared" si="17"/>
        <v>-2.3063243369887942</v>
      </c>
      <c r="AG43" s="14">
        <f t="shared" si="17"/>
        <v>8.794302176464285</v>
      </c>
      <c r="AH43" s="14">
        <f t="shared" si="17"/>
        <v>-0.61240065953927569</v>
      </c>
      <c r="AI43" s="14">
        <f t="shared" si="17"/>
        <v>-9.6484687358426413E-2</v>
      </c>
      <c r="AJ43" s="14">
        <f t="shared" si="17"/>
        <v>-6.7854631110225796</v>
      </c>
      <c r="AK43" s="14">
        <f t="shared" si="17"/>
        <v>3.5310404561180064</v>
      </c>
      <c r="AL43" s="14">
        <f t="shared" si="17"/>
        <v>0.6468447294279116</v>
      </c>
      <c r="AM43" s="14">
        <f t="shared" si="17"/>
        <v>-0.2196196171331195</v>
      </c>
      <c r="AN43" s="14">
        <f t="shared" si="17"/>
        <v>-1.0022122103510469</v>
      </c>
      <c r="AO43" s="14">
        <f t="shared" si="17"/>
        <v>4.2906229639763467</v>
      </c>
      <c r="AP43" s="14">
        <f t="shared" si="17"/>
        <v>2.953873560005178</v>
      </c>
      <c r="AQ43" s="14">
        <f t="shared" si="17"/>
        <v>6.1482068751701036</v>
      </c>
      <c r="AR43" s="14">
        <f t="shared" si="17"/>
        <v>-5.4606953067483488</v>
      </c>
      <c r="AS43" s="14">
        <f t="shared" si="17"/>
        <v>-2.5435388938032872</v>
      </c>
      <c r="AT43" s="14">
        <f t="shared" ref="AT43" si="18">AT42/AS42*100-100</f>
        <v>5.3459874780642451</v>
      </c>
      <c r="AU43" s="14">
        <f t="shared" ref="AU43" si="19">AU42/AT42*100-100</f>
        <v>-0.27481946219153031</v>
      </c>
      <c r="AV43" s="14">
        <f t="shared" ref="AV43" si="20">AV42/AU42*100-100</f>
        <v>-0.49147643791674511</v>
      </c>
      <c r="AW43" s="14">
        <f t="shared" ref="AW43:AX43" si="21">AW42/AV42*100-100</f>
        <v>4.0563421528184307</v>
      </c>
      <c r="AX43" s="14">
        <f t="shared" si="21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>BA42/AZ42*100-100</f>
        <v>1.2365707001532371</v>
      </c>
      <c r="BB43" s="54"/>
      <c r="BC43" s="54"/>
    </row>
    <row r="44" spans="1:56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2">P42/D42*100-100</f>
        <v>57.007393479165984</v>
      </c>
      <c r="Q44" s="14">
        <f t="shared" si="22"/>
        <v>40.289773512277236</v>
      </c>
      <c r="R44" s="14">
        <f t="shared" si="22"/>
        <v>21.109928937361303</v>
      </c>
      <c r="S44" s="14">
        <f t="shared" si="22"/>
        <v>29.265710871711349</v>
      </c>
      <c r="T44" s="14">
        <f t="shared" si="22"/>
        <v>23.291249641699281</v>
      </c>
      <c r="U44" s="14">
        <f t="shared" si="22"/>
        <v>-11.227326310138153</v>
      </c>
      <c r="V44" s="14">
        <f t="shared" si="22"/>
        <v>93.188376874986886</v>
      </c>
      <c r="W44" s="14">
        <f t="shared" si="22"/>
        <v>31.338777659702515</v>
      </c>
      <c r="X44" s="14">
        <f t="shared" si="22"/>
        <v>39.497502082705694</v>
      </c>
      <c r="Y44" s="14">
        <f t="shared" si="22"/>
        <v>25.772928794373399</v>
      </c>
      <c r="Z44" s="14">
        <f t="shared" si="22"/>
        <v>30.494762685793688</v>
      </c>
      <c r="AA44" s="14">
        <f t="shared" si="22"/>
        <v>20.960828619962271</v>
      </c>
      <c r="AB44" s="14">
        <f t="shared" si="22"/>
        <v>-9.6036786358750845</v>
      </c>
      <c r="AC44" s="14">
        <f t="shared" si="22"/>
        <v>-24.369927375161865</v>
      </c>
      <c r="AD44" s="14">
        <f t="shared" si="22"/>
        <v>-8.3806842369527459</v>
      </c>
      <c r="AE44" s="14">
        <f t="shared" si="22"/>
        <v>-6.5882469573090532</v>
      </c>
      <c r="AF44" s="14">
        <f t="shared" si="22"/>
        <v>-5.5584322948785001</v>
      </c>
      <c r="AG44" s="14">
        <f t="shared" si="22"/>
        <v>25.349526655136373</v>
      </c>
      <c r="AH44" s="14">
        <f t="shared" si="22"/>
        <v>-33.421078015454114</v>
      </c>
      <c r="AI44" s="14">
        <f t="shared" si="22"/>
        <v>-18.116576673999546</v>
      </c>
      <c r="AJ44" s="14">
        <f t="shared" si="22"/>
        <v>-13.663140492744063</v>
      </c>
      <c r="AK44" s="14">
        <f t="shared" si="22"/>
        <v>-0.82357380893243715</v>
      </c>
      <c r="AL44" s="14">
        <f t="shared" si="22"/>
        <v>-7.5840999198603924</v>
      </c>
      <c r="AM44" s="14">
        <f t="shared" si="22"/>
        <v>-2.643620880246317</v>
      </c>
      <c r="AN44" s="14">
        <f t="shared" si="22"/>
        <v>-1.2907752451308454</v>
      </c>
      <c r="AO44" s="14">
        <f t="shared" si="22"/>
        <v>28.036222966148216</v>
      </c>
      <c r="AP44" s="14">
        <f t="shared" si="22"/>
        <v>12.399702966274845</v>
      </c>
      <c r="AQ44" s="14">
        <f t="shared" si="22"/>
        <v>15.401438087381351</v>
      </c>
      <c r="AR44" s="14">
        <f t="shared" si="22"/>
        <v>11.675312074608499</v>
      </c>
      <c r="AS44" s="14">
        <f t="shared" si="22"/>
        <v>3.7230718833640708E-2</v>
      </c>
      <c r="AT44" s="14">
        <f t="shared" ref="AT44" si="23">AT42/AH42*100-100</f>
        <v>6.0345649213828807</v>
      </c>
      <c r="AU44" s="14">
        <f t="shared" ref="AU44" si="24">AU42/AI42*100-100</f>
        <v>5.8452857934101985</v>
      </c>
      <c r="AV44" s="14">
        <f t="shared" ref="AV44" si="25">AV42/AJ42*100-100</f>
        <v>12.992119757604655</v>
      </c>
      <c r="AW44" s="14">
        <f t="shared" ref="AW44:AX44" si="26">AW42/AK42*100-100</f>
        <v>13.565425617962617</v>
      </c>
      <c r="AX44" s="14">
        <f t="shared" si="26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>BA42/AO42*100-100</f>
        <v>10.801105990902428</v>
      </c>
      <c r="BB44" s="55"/>
      <c r="BC44" s="55"/>
    </row>
    <row r="46" spans="1:56" ht="15" customHeight="1" x14ac:dyDescent="0.25">
      <c r="A46" s="12" t="s">
        <v>47</v>
      </c>
      <c r="BB46" s="56"/>
      <c r="BC46" s="56"/>
    </row>
    <row r="47" spans="1:56" ht="15" customHeight="1" x14ac:dyDescent="0.25">
      <c r="A47" s="4" t="s">
        <v>6</v>
      </c>
      <c r="B47" s="46">
        <v>375.55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B47"/>
      <c r="BC47"/>
    </row>
    <row r="48" spans="1:56" ht="15" customHeight="1" x14ac:dyDescent="0.25">
      <c r="A48" s="4" t="s">
        <v>20</v>
      </c>
      <c r="B48" s="46">
        <v>365.47487179490003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B48"/>
      <c r="BC48"/>
    </row>
    <row r="49" spans="1:55" ht="15" customHeight="1" x14ac:dyDescent="0.25">
      <c r="A49" s="4" t="s">
        <v>17</v>
      </c>
      <c r="B49" s="46">
        <v>358.33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B49"/>
      <c r="BC49"/>
    </row>
    <row r="50" spans="1:55" ht="15" customHeight="1" x14ac:dyDescent="0.25">
      <c r="F50" s="5"/>
      <c r="BB50"/>
      <c r="BC50"/>
    </row>
    <row r="51" spans="1:55" ht="15" customHeight="1" x14ac:dyDescent="0.25">
      <c r="A51" s="12" t="s">
        <v>48</v>
      </c>
      <c r="BB51"/>
      <c r="BC51"/>
    </row>
    <row r="52" spans="1:55" ht="15" customHeight="1" x14ac:dyDescent="0.25">
      <c r="A52" s="4" t="s">
        <v>13</v>
      </c>
      <c r="B52" s="46">
        <v>261.91476190476197</v>
      </c>
      <c r="I52" s="4"/>
      <c r="J52" s="28"/>
      <c r="AD52" s="4"/>
      <c r="AE52" s="38"/>
      <c r="AH52" s="4"/>
      <c r="BB52"/>
      <c r="BC52"/>
    </row>
    <row r="53" spans="1:55" ht="15" customHeight="1" x14ac:dyDescent="0.25">
      <c r="A53" s="4" t="s">
        <v>29</v>
      </c>
      <c r="B53" s="46">
        <v>261.11</v>
      </c>
      <c r="I53" s="4"/>
      <c r="J53" s="28"/>
      <c r="AD53" s="4"/>
      <c r="AE53" s="38"/>
      <c r="AH53" s="4"/>
      <c r="AI53" s="22"/>
      <c r="BB53"/>
      <c r="BC53"/>
    </row>
    <row r="54" spans="1:55" ht="15" customHeight="1" x14ac:dyDescent="0.25">
      <c r="A54" s="4" t="s">
        <v>7</v>
      </c>
      <c r="B54" s="46">
        <v>245.5</v>
      </c>
      <c r="I54" s="4"/>
      <c r="J54" s="28"/>
      <c r="AD54" s="4"/>
      <c r="AE54" s="38"/>
      <c r="BB54"/>
      <c r="BC54"/>
    </row>
    <row r="55" spans="1:55" x14ac:dyDescent="0.25">
      <c r="A55" s="4"/>
      <c r="B55" s="46"/>
      <c r="BB55"/>
      <c r="BC55"/>
    </row>
    <row r="56" spans="1:55" x14ac:dyDescent="0.25">
      <c r="A56" s="4"/>
      <c r="B56" s="46"/>
      <c r="BB56"/>
      <c r="BC56"/>
    </row>
    <row r="57" spans="1:55" x14ac:dyDescent="0.25">
      <c r="A57" s="4"/>
      <c r="B57" s="46"/>
      <c r="BB57"/>
      <c r="BC57"/>
    </row>
    <row r="58" spans="1:55" x14ac:dyDescent="0.25">
      <c r="BB58"/>
      <c r="BC58"/>
    </row>
    <row r="59" spans="1:55" x14ac:dyDescent="0.25">
      <c r="BB59"/>
      <c r="BC59"/>
    </row>
    <row r="60" spans="1:55" x14ac:dyDescent="0.25">
      <c r="BB60"/>
      <c r="BC60"/>
    </row>
    <row r="61" spans="1:55" x14ac:dyDescent="0.25">
      <c r="BB61"/>
      <c r="BC61"/>
    </row>
    <row r="62" spans="1:55" x14ac:dyDescent="0.25">
      <c r="BB62"/>
      <c r="BC62"/>
    </row>
    <row r="63" spans="1:55" x14ac:dyDescent="0.25">
      <c r="BB63"/>
      <c r="BC63"/>
    </row>
    <row r="64" spans="1:55" x14ac:dyDescent="0.25">
      <c r="BB64"/>
      <c r="BC64"/>
    </row>
    <row r="65" spans="54:55" x14ac:dyDescent="0.25">
      <c r="BB65"/>
      <c r="BC65"/>
    </row>
    <row r="66" spans="54:55" x14ac:dyDescent="0.25">
      <c r="BB66"/>
      <c r="BC66"/>
    </row>
    <row r="67" spans="54:55" x14ac:dyDescent="0.25">
      <c r="BB67"/>
      <c r="BC67"/>
    </row>
    <row r="68" spans="54:55" x14ac:dyDescent="0.25">
      <c r="BB68"/>
      <c r="BC68"/>
    </row>
    <row r="69" spans="54:55" x14ac:dyDescent="0.25">
      <c r="BB69"/>
      <c r="BC69"/>
    </row>
    <row r="70" spans="54:55" x14ac:dyDescent="0.25">
      <c r="BB70"/>
      <c r="BC70"/>
    </row>
    <row r="71" spans="54:55" x14ac:dyDescent="0.25">
      <c r="BB71"/>
      <c r="BC71"/>
    </row>
    <row r="72" spans="54:55" x14ac:dyDescent="0.25">
      <c r="BB72"/>
      <c r="BC72"/>
    </row>
  </sheetData>
  <sortState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72"/>
  <sheetViews>
    <sheetView tabSelected="1" topLeftCell="A23" workbookViewId="0">
      <pane xSplit="1" topLeftCell="AY1" activePane="topRight" state="frozen"/>
      <selection activeCell="BE31" sqref="BE31"/>
      <selection pane="topRight" activeCell="BE31" sqref="BE31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4" max="54" width="24.7109375" style="50" customWidth="1"/>
    <col min="55" max="55" width="20.7109375" style="50" customWidth="1"/>
  </cols>
  <sheetData>
    <row r="2" spans="1:57" x14ac:dyDescent="0.25">
      <c r="BB2" s="51"/>
      <c r="BC2" s="51"/>
    </row>
    <row r="3" spans="1:57" x14ac:dyDescent="0.25">
      <c r="BB3" s="52" t="s">
        <v>49</v>
      </c>
      <c r="BC3" s="52" t="s">
        <v>50</v>
      </c>
    </row>
    <row r="4" spans="1:57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52" t="s">
        <v>51</v>
      </c>
      <c r="BC4" s="52" t="s">
        <v>52</v>
      </c>
    </row>
    <row r="5" spans="1:57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3">
        <v>1212.33</v>
      </c>
      <c r="BB5" s="53">
        <f>(BA5-AO5)/AO5*100</f>
        <v>4.8501621621621558</v>
      </c>
      <c r="BC5" s="53">
        <f>(BA5-AZ5)/AZ5*100</f>
        <v>-0.71910828025478102</v>
      </c>
      <c r="BD5" s="48"/>
      <c r="BE5" s="3"/>
    </row>
    <row r="6" spans="1:57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3">
        <v>1088.33</v>
      </c>
      <c r="BB6" s="53">
        <f t="shared" ref="BB6:BB42" si="0">(BA6-AO6)/AO6*100</f>
        <v>-4.5324561403508836</v>
      </c>
      <c r="BC6" s="53">
        <f t="shared" ref="BC6:BC42" si="1">(BA6-AZ6)/AZ6*100</f>
        <v>-0.72246294184721305</v>
      </c>
      <c r="BD6" s="48"/>
      <c r="BE6" s="3"/>
    </row>
    <row r="7" spans="1:57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3">
        <v>1360</v>
      </c>
      <c r="BB7" s="53">
        <f t="shared" si="0"/>
        <v>17.692307692307242</v>
      </c>
      <c r="BC7" s="53">
        <f t="shared" si="1"/>
        <v>1.1779293242406597</v>
      </c>
      <c r="BD7" s="48"/>
      <c r="BE7" s="3"/>
    </row>
    <row r="8" spans="1:57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3">
        <v>1079.58</v>
      </c>
      <c r="BB8" s="53">
        <f t="shared" si="0"/>
        <v>-0.84225028702641314</v>
      </c>
      <c r="BC8" s="53">
        <f t="shared" si="1"/>
        <v>0.82465561522296771</v>
      </c>
      <c r="BD8" s="48"/>
      <c r="BE8" s="3"/>
    </row>
    <row r="9" spans="1:57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3">
        <v>1198</v>
      </c>
      <c r="BB9" s="53">
        <f t="shared" si="0"/>
        <v>10.330007674597091</v>
      </c>
      <c r="BC9" s="53">
        <f t="shared" si="1"/>
        <v>-2.3268707094756129</v>
      </c>
      <c r="BD9" s="48"/>
      <c r="BE9" s="3"/>
    </row>
    <row r="10" spans="1:57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3">
        <v>1115</v>
      </c>
      <c r="BB10" s="53">
        <f t="shared" si="0"/>
        <v>1.3636363636363635</v>
      </c>
      <c r="BC10" s="53">
        <f t="shared" si="1"/>
        <v>-0.9378084896351373</v>
      </c>
      <c r="BD10" s="48"/>
      <c r="BE10" s="3"/>
    </row>
    <row r="11" spans="1:57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3">
        <v>1030</v>
      </c>
      <c r="BB11" s="53">
        <f t="shared" si="0"/>
        <v>1.7477203647416457</v>
      </c>
      <c r="BC11" s="53">
        <f t="shared" si="1"/>
        <v>0.37481259370276693</v>
      </c>
      <c r="BD11" s="48"/>
      <c r="BE11" s="3"/>
    </row>
    <row r="12" spans="1:57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3">
        <v>1298</v>
      </c>
      <c r="BB12" s="53">
        <f t="shared" si="0"/>
        <v>26.194444444444265</v>
      </c>
      <c r="BC12" s="53">
        <f t="shared" si="1"/>
        <v>-0.44103547459252157</v>
      </c>
      <c r="BD12" s="48"/>
      <c r="BE12" s="3"/>
    </row>
    <row r="13" spans="1:57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3">
        <v>1355</v>
      </c>
      <c r="BB13" s="53">
        <f t="shared" si="0"/>
        <v>18.293650793650322</v>
      </c>
      <c r="BC13" s="53">
        <f t="shared" si="1"/>
        <v>0.5299417064125127</v>
      </c>
      <c r="BD13" s="48"/>
      <c r="BE13" s="3"/>
    </row>
    <row r="14" spans="1:57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3">
        <v>1258.26</v>
      </c>
      <c r="BB14" s="53">
        <f t="shared" si="0"/>
        <v>11.895064473099154</v>
      </c>
      <c r="BC14" s="53">
        <f t="shared" si="1"/>
        <v>2.757043691302572</v>
      </c>
      <c r="BD14" s="48"/>
      <c r="BE14" s="3"/>
    </row>
    <row r="15" spans="1:57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3">
        <v>1145.78</v>
      </c>
      <c r="BB15" s="53">
        <f t="shared" si="0"/>
        <v>10.550792556857347</v>
      </c>
      <c r="BC15" s="53">
        <f t="shared" si="1"/>
        <v>1.5891070297656691</v>
      </c>
      <c r="BD15" s="48"/>
      <c r="BE15" s="3"/>
    </row>
    <row r="16" spans="1:57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3">
        <v>1182.33</v>
      </c>
      <c r="BB16" s="53">
        <f t="shared" si="0"/>
        <v>5.8228641171684252</v>
      </c>
      <c r="BC16" s="53">
        <f t="shared" si="1"/>
        <v>-1.1429765886287686</v>
      </c>
      <c r="BD16" s="48"/>
      <c r="BE16" s="3"/>
    </row>
    <row r="17" spans="1:57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3">
        <v>1212.9100000000001</v>
      </c>
      <c r="BB17" s="53">
        <f t="shared" si="0"/>
        <v>7.6228926353150026</v>
      </c>
      <c r="BC17" s="53">
        <f t="shared" si="1"/>
        <v>1.2727525744500514</v>
      </c>
      <c r="BD17" s="48"/>
      <c r="BE17" s="3"/>
    </row>
    <row r="18" spans="1:57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3">
        <v>1267.5</v>
      </c>
      <c r="BB18" s="53">
        <f t="shared" si="0"/>
        <v>11.354087089380952</v>
      </c>
      <c r="BC18" s="53">
        <f t="shared" si="1"/>
        <v>2.1971376738560773</v>
      </c>
      <c r="BD18" s="48"/>
      <c r="BE18" s="3"/>
    </row>
    <row r="19" spans="1:57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3">
        <v>1245</v>
      </c>
      <c r="BB19" s="53">
        <f t="shared" si="0"/>
        <v>10.642079537880472</v>
      </c>
      <c r="BC19" s="53">
        <f t="shared" si="1"/>
        <v>-1.0869957748004815</v>
      </c>
      <c r="BD19" s="48"/>
      <c r="BE19" s="3"/>
    </row>
    <row r="20" spans="1:57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3">
        <v>1400</v>
      </c>
      <c r="BB20" s="53">
        <f t="shared" si="0"/>
        <v>36.363636363635933</v>
      </c>
      <c r="BC20" s="53">
        <f t="shared" si="1"/>
        <v>-2.5174076057847916</v>
      </c>
      <c r="BD20" s="48"/>
      <c r="BE20" s="3"/>
    </row>
    <row r="21" spans="1:57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3">
        <v>1173.47</v>
      </c>
      <c r="BB21" s="53">
        <f t="shared" si="0"/>
        <v>9.4832467953918567</v>
      </c>
      <c r="BC21" s="53">
        <f t="shared" si="1"/>
        <v>-1.7456137012367603</v>
      </c>
      <c r="BD21" s="48"/>
      <c r="BE21" s="3"/>
    </row>
    <row r="22" spans="1:57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3">
        <v>1348.46</v>
      </c>
      <c r="BB22" s="53">
        <f t="shared" si="0"/>
        <v>18.759487590071579</v>
      </c>
      <c r="BC22" s="53">
        <f t="shared" si="1"/>
        <v>-0.84852941176465335</v>
      </c>
      <c r="BD22" s="48"/>
      <c r="BE22" s="3"/>
    </row>
    <row r="23" spans="1:57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3">
        <v>1244.1099999999999</v>
      </c>
      <c r="BB23" s="53">
        <f t="shared" si="0"/>
        <v>4.9881856540084302</v>
      </c>
      <c r="BC23" s="53">
        <f t="shared" si="1"/>
        <v>2.3432390745501204</v>
      </c>
      <c r="BD23" s="48"/>
      <c r="BE23" s="3"/>
    </row>
    <row r="24" spans="1:57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3">
        <v>1259.3699999999999</v>
      </c>
      <c r="BB24" s="53">
        <f t="shared" si="0"/>
        <v>7.5843718592962501</v>
      </c>
      <c r="BC24" s="53">
        <f t="shared" si="1"/>
        <v>0.51029933589554033</v>
      </c>
      <c r="BD24" s="48"/>
      <c r="BE24" s="3"/>
    </row>
    <row r="25" spans="1:57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3">
        <v>1305</v>
      </c>
      <c r="BB25" s="53">
        <f t="shared" si="0"/>
        <v>16.517857142857142</v>
      </c>
      <c r="BC25" s="53">
        <f t="shared" si="1"/>
        <v>1.953125</v>
      </c>
      <c r="BD25" s="48"/>
      <c r="BE25" s="3"/>
    </row>
    <row r="26" spans="1:57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3">
        <v>1242.07</v>
      </c>
      <c r="BB26" s="53">
        <f t="shared" si="0"/>
        <v>5.4587735849054475</v>
      </c>
      <c r="BC26" s="53">
        <f t="shared" si="1"/>
        <v>1.5819330855016629</v>
      </c>
      <c r="BD26" s="48"/>
      <c r="BE26" s="3"/>
    </row>
    <row r="27" spans="1:57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3">
        <v>1132.72</v>
      </c>
      <c r="BB27" s="53">
        <f t="shared" si="0"/>
        <v>7.0156976744184583</v>
      </c>
      <c r="BC27" s="53">
        <f t="shared" si="1"/>
        <v>1.5323249299719912</v>
      </c>
      <c r="BD27" s="48"/>
      <c r="BE27" s="3"/>
    </row>
    <row r="28" spans="1:57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3">
        <v>1124.6600000000001</v>
      </c>
      <c r="BB28" s="53">
        <f t="shared" si="0"/>
        <v>8.1403846153846224</v>
      </c>
      <c r="BC28" s="53">
        <f t="shared" si="1"/>
        <v>-5.2432792712723227E-2</v>
      </c>
      <c r="BD28" s="48"/>
      <c r="BE28" s="3"/>
    </row>
    <row r="29" spans="1:57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3">
        <v>1175.92</v>
      </c>
      <c r="BB29" s="53">
        <f t="shared" si="0"/>
        <v>14.590812064964778</v>
      </c>
      <c r="BC29" s="53">
        <f t="shared" si="1"/>
        <v>-3.3646532438468497E-2</v>
      </c>
      <c r="BD29" s="48"/>
      <c r="BE29" s="3"/>
    </row>
    <row r="30" spans="1:57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3">
        <v>1185.45</v>
      </c>
      <c r="BB30" s="53">
        <f t="shared" si="0"/>
        <v>14.457241379309865</v>
      </c>
      <c r="BC30" s="53">
        <f t="shared" si="1"/>
        <v>-0.95854755784087509</v>
      </c>
      <c r="BD30" s="48"/>
      <c r="BE30" s="3"/>
    </row>
    <row r="31" spans="1:57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3">
        <v>1255</v>
      </c>
      <c r="BB31" s="53">
        <f t="shared" si="0"/>
        <v>23.03921568627451</v>
      </c>
      <c r="BC31" s="53">
        <f t="shared" si="1"/>
        <v>0.54969391542605128</v>
      </c>
      <c r="BD31" s="48"/>
      <c r="BE31" s="3"/>
    </row>
    <row r="32" spans="1:57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3">
        <v>1124.1600000000001</v>
      </c>
      <c r="BB32" s="53">
        <f t="shared" si="0"/>
        <v>9.6741463414634232</v>
      </c>
      <c r="BC32" s="53">
        <f t="shared" si="1"/>
        <v>1.9112970711297128</v>
      </c>
      <c r="BD32" s="48"/>
      <c r="BE32" s="3"/>
    </row>
    <row r="33" spans="1:57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3">
        <v>1222.6600000000001</v>
      </c>
      <c r="BB33" s="53">
        <f t="shared" si="0"/>
        <v>10.342842817748377</v>
      </c>
      <c r="BC33" s="53">
        <f t="shared" si="1"/>
        <v>1.16239944840277</v>
      </c>
      <c r="BD33" s="48"/>
      <c r="BE33" s="3"/>
    </row>
    <row r="34" spans="1:57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3">
        <v>1085.22</v>
      </c>
      <c r="BB34" s="53">
        <f t="shared" si="0"/>
        <v>-4.1636997443644024</v>
      </c>
      <c r="BC34" s="53">
        <f t="shared" si="1"/>
        <v>1.3131777378815075</v>
      </c>
      <c r="BD34" s="48"/>
      <c r="BE34" s="3"/>
    </row>
    <row r="35" spans="1:57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3">
        <v>1119.68</v>
      </c>
      <c r="BB35" s="53">
        <f t="shared" si="0"/>
        <v>11.716637565477681</v>
      </c>
      <c r="BC35" s="53">
        <f t="shared" si="1"/>
        <v>3.4346420323325697</v>
      </c>
      <c r="BD35" s="48"/>
      <c r="BE35" s="3"/>
    </row>
    <row r="36" spans="1:57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3">
        <v>1183.57</v>
      </c>
      <c r="BB36" s="53">
        <f t="shared" si="0"/>
        <v>9.4056302521010249</v>
      </c>
      <c r="BC36" s="53">
        <f t="shared" si="1"/>
        <v>-2.3859793814433043</v>
      </c>
      <c r="BD36" s="48"/>
      <c r="BE36" s="3"/>
    </row>
    <row r="37" spans="1:57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3">
        <v>1108.57</v>
      </c>
      <c r="BB37" s="53">
        <f t="shared" si="0"/>
        <v>18.775357142857132</v>
      </c>
      <c r="BC37" s="53">
        <f t="shared" si="1"/>
        <v>-0.82375745526860156</v>
      </c>
      <c r="BD37" s="48"/>
      <c r="BE37" s="3"/>
    </row>
    <row r="38" spans="1:57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3">
        <v>1308.8800000000001</v>
      </c>
      <c r="BB38" s="53">
        <f t="shared" si="0"/>
        <v>27.413097345132421</v>
      </c>
      <c r="BC38" s="53">
        <f t="shared" si="1"/>
        <v>-0.59139240506328861</v>
      </c>
      <c r="BD38" s="48"/>
      <c r="BE38" s="3"/>
    </row>
    <row r="39" spans="1:57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3">
        <v>1350.92</v>
      </c>
      <c r="BB39" s="53">
        <f t="shared" si="0"/>
        <v>32.227079934747152</v>
      </c>
      <c r="BC39" s="53">
        <f t="shared" si="1"/>
        <v>-1.8375367101638982</v>
      </c>
      <c r="BD39" s="48"/>
      <c r="BE39" s="3"/>
    </row>
    <row r="40" spans="1:57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3">
        <v>1296.6600000000001</v>
      </c>
      <c r="BB40" s="53">
        <f t="shared" si="0"/>
        <v>14.411176470588249</v>
      </c>
      <c r="BC40" s="53">
        <f t="shared" si="1"/>
        <v>1.1698309492845345</v>
      </c>
      <c r="BD40" s="48"/>
      <c r="BE40" s="3"/>
    </row>
    <row r="41" spans="1:57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53">
        <f t="shared" si="0"/>
        <v>20.253961218836309</v>
      </c>
      <c r="BC41" s="53">
        <f t="shared" si="1"/>
        <v>-0.54597938144328995</v>
      </c>
      <c r="BD41" s="48"/>
      <c r="BE41" s="3"/>
    </row>
    <row r="42" spans="1:57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A42" si="5">AVERAGE(AZ5:AZ41)</f>
        <v>1211.1839072680129</v>
      </c>
      <c r="BA42" s="14">
        <f t="shared" si="5"/>
        <v>1213.5256756756758</v>
      </c>
      <c r="BB42" s="57">
        <f t="shared" si="0"/>
        <v>11.923775007797483</v>
      </c>
      <c r="BC42" s="57">
        <f t="shared" si="1"/>
        <v>0.19334540308952614</v>
      </c>
    </row>
    <row r="43" spans="1:57" x14ac:dyDescent="0.25">
      <c r="A43" s="11" t="s">
        <v>44</v>
      </c>
      <c r="D43" s="15"/>
      <c r="E43" s="14">
        <f t="shared" ref="E43:AU43" si="6">E42/D42*100-100</f>
        <v>6.1146581746067028</v>
      </c>
      <c r="F43" s="14">
        <f t="shared" si="6"/>
        <v>14.075220535977053</v>
      </c>
      <c r="G43" s="14">
        <f t="shared" si="6"/>
        <v>-7.6798537077361857</v>
      </c>
      <c r="H43" s="14">
        <f t="shared" si="6"/>
        <v>1.9256342410588303</v>
      </c>
      <c r="I43" s="14">
        <f t="shared" si="6"/>
        <v>11.001193587627128</v>
      </c>
      <c r="J43" s="14">
        <f t="shared" si="6"/>
        <v>-12.219063838404338</v>
      </c>
      <c r="K43" s="14">
        <f t="shared" si="6"/>
        <v>5.6397868709871659</v>
      </c>
      <c r="L43" s="14">
        <f t="shared" si="6"/>
        <v>1.5201810614093603</v>
      </c>
      <c r="M43" s="14">
        <f t="shared" si="6"/>
        <v>-11.589572726145434</v>
      </c>
      <c r="N43" s="14">
        <f t="shared" si="6"/>
        <v>5.9964254123891578</v>
      </c>
      <c r="O43" s="14">
        <f t="shared" si="6"/>
        <v>1.3855057918391793</v>
      </c>
      <c r="P43" s="14">
        <f t="shared" si="6"/>
        <v>40.204211194217123</v>
      </c>
      <c r="Q43" s="14">
        <f t="shared" si="6"/>
        <v>4.3013494771006151</v>
      </c>
      <c r="R43" s="14">
        <f t="shared" si="6"/>
        <v>9.8997440165187669</v>
      </c>
      <c r="S43" s="14">
        <f t="shared" si="6"/>
        <v>-17.922740367098214</v>
      </c>
      <c r="T43" s="14">
        <f t="shared" si="6"/>
        <v>-14.544215738929282</v>
      </c>
      <c r="U43" s="14">
        <f t="shared" si="6"/>
        <v>26.471686069603976</v>
      </c>
      <c r="V43" s="14">
        <f t="shared" si="6"/>
        <v>38.916809585118301</v>
      </c>
      <c r="W43" s="14">
        <f t="shared" si="6"/>
        <v>-4.7659887004221986</v>
      </c>
      <c r="X43" s="14">
        <f t="shared" si="6"/>
        <v>-14.149884803789377</v>
      </c>
      <c r="Y43" s="14">
        <f t="shared" si="6"/>
        <v>-1.6766764959471061</v>
      </c>
      <c r="Z43" s="14">
        <f t="shared" si="6"/>
        <v>-10.095076443298041</v>
      </c>
      <c r="AA43" s="14">
        <f t="shared" si="6"/>
        <v>-4.0161244422701117</v>
      </c>
      <c r="AB43" s="14">
        <f t="shared" si="6"/>
        <v>-1.2228479007103061</v>
      </c>
      <c r="AC43" s="14">
        <f t="shared" si="6"/>
        <v>-0.48906296827139784</v>
      </c>
      <c r="AD43" s="14">
        <f t="shared" si="6"/>
        <v>-0.44762544757185196</v>
      </c>
      <c r="AE43" s="14">
        <f t="shared" si="6"/>
        <v>6.3060989748842502</v>
      </c>
      <c r="AF43" s="14">
        <f t="shared" si="6"/>
        <v>3.2285682312159167</v>
      </c>
      <c r="AG43" s="14">
        <f t="shared" si="6"/>
        <v>-0.45946781091559785</v>
      </c>
      <c r="AH43" s="14">
        <f t="shared" si="6"/>
        <v>-3.6481925824806751</v>
      </c>
      <c r="AI43" s="14">
        <f t="shared" si="6"/>
        <v>0.53705258521688393</v>
      </c>
      <c r="AJ43" s="14">
        <f t="shared" si="6"/>
        <v>-8.4503054327759202</v>
      </c>
      <c r="AK43" s="14">
        <f t="shared" si="6"/>
        <v>3.4515187485872474</v>
      </c>
      <c r="AL43" s="14">
        <f t="shared" si="6"/>
        <v>0.8041301953545883</v>
      </c>
      <c r="AM43" s="14">
        <f t="shared" si="6"/>
        <v>2.0963634414594026</v>
      </c>
      <c r="AN43" s="14">
        <f t="shared" si="6"/>
        <v>-0.40866912685214629</v>
      </c>
      <c r="AO43" s="14">
        <f t="shared" si="6"/>
        <v>8.4039973126755996</v>
      </c>
      <c r="AP43" s="14">
        <f t="shared" si="6"/>
        <v>3.9478575980291311</v>
      </c>
      <c r="AQ43" s="14">
        <f t="shared" si="6"/>
        <v>4.0632295067568123</v>
      </c>
      <c r="AR43" s="14">
        <f t="shared" si="6"/>
        <v>-2.3562516855424462</v>
      </c>
      <c r="AS43" s="14">
        <f t="shared" si="6"/>
        <v>0.97841898960035678</v>
      </c>
      <c r="AT43" s="14">
        <f t="shared" si="6"/>
        <v>2.7101580870733386</v>
      </c>
      <c r="AU43" s="14">
        <f t="shared" si="6"/>
        <v>1.8500064214505869</v>
      </c>
      <c r="AV43" s="14">
        <f t="shared" ref="AV43" si="7">AV42/AU42*100-100</f>
        <v>-1.5572610371788755</v>
      </c>
      <c r="AW43" s="14">
        <f t="shared" ref="AW43:AX43" si="8">AW42/AV42*100-100</f>
        <v>1.7724406569767268</v>
      </c>
      <c r="AX43" s="14">
        <f t="shared" si="8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>BA42/AZ42*100-100</f>
        <v>0.19334540308952342</v>
      </c>
      <c r="BB43" s="54"/>
      <c r="BC43" s="54"/>
    </row>
    <row r="44" spans="1:57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9">P42/D42*100-100</f>
        <v>58.557211498363387</v>
      </c>
      <c r="Q44" s="14">
        <f t="shared" si="9"/>
        <v>55.84775386444062</v>
      </c>
      <c r="R44" s="14">
        <f t="shared" si="9"/>
        <v>50.143284183699905</v>
      </c>
      <c r="S44" s="14">
        <f t="shared" si="9"/>
        <v>33.484941402381196</v>
      </c>
      <c r="T44" s="14">
        <f t="shared" si="9"/>
        <v>11.915519972191973</v>
      </c>
      <c r="U44" s="14">
        <f t="shared" si="9"/>
        <v>27.513444232164247</v>
      </c>
      <c r="V44" s="14">
        <f t="shared" si="9"/>
        <v>101.79507791228102</v>
      </c>
      <c r="W44" s="14">
        <f t="shared" si="9"/>
        <v>81.917772643436706</v>
      </c>
      <c r="X44" s="14">
        <f t="shared" si="9"/>
        <v>53.838001217019126</v>
      </c>
      <c r="Y44" s="14">
        <f t="shared" si="9"/>
        <v>71.086873203597719</v>
      </c>
      <c r="Z44" s="14">
        <f t="shared" si="9"/>
        <v>45.113877162189425</v>
      </c>
      <c r="AA44" s="14">
        <f t="shared" si="9"/>
        <v>37.382481040563533</v>
      </c>
      <c r="AB44" s="14">
        <f t="shared" si="9"/>
        <v>-3.2108229137039785</v>
      </c>
      <c r="AC44" s="14">
        <f t="shared" si="9"/>
        <v>-7.6562119792913279</v>
      </c>
      <c r="AD44" s="14">
        <f t="shared" si="9"/>
        <v>-16.350638894610768</v>
      </c>
      <c r="AE44" s="14">
        <f t="shared" si="9"/>
        <v>8.3422777591210604</v>
      </c>
      <c r="AF44" s="14">
        <f t="shared" si="9"/>
        <v>30.874911612947898</v>
      </c>
      <c r="AG44" s="14">
        <f t="shared" si="9"/>
        <v>3.0061253787869759</v>
      </c>
      <c r="AH44" s="14">
        <f t="shared" si="9"/>
        <v>-28.555612636349039</v>
      </c>
      <c r="AI44" s="14">
        <f t="shared" si="9"/>
        <v>-24.577280414000327</v>
      </c>
      <c r="AJ44" s="14">
        <f t="shared" si="9"/>
        <v>-19.569974650046348</v>
      </c>
      <c r="AK44" s="14">
        <f t="shared" si="9"/>
        <v>-15.375030268407258</v>
      </c>
      <c r="AL44" s="14">
        <f t="shared" si="9"/>
        <v>-5.1159143556659501</v>
      </c>
      <c r="AM44" s="14">
        <f t="shared" si="9"/>
        <v>0.92653621730465829</v>
      </c>
      <c r="AN44" s="14">
        <f t="shared" si="9"/>
        <v>1.7584314659605269</v>
      </c>
      <c r="AO44" s="14">
        <f t="shared" si="9"/>
        <v>10.852345081032453</v>
      </c>
      <c r="AP44" s="14">
        <f t="shared" si="9"/>
        <v>15.746749715370782</v>
      </c>
      <c r="AQ44" s="14">
        <f t="shared" si="9"/>
        <v>13.304699320567678</v>
      </c>
      <c r="AR44" s="14">
        <f t="shared" si="9"/>
        <v>7.1747456433019181</v>
      </c>
      <c r="AS44" s="14">
        <f t="shared" si="9"/>
        <v>8.7229104834941182</v>
      </c>
      <c r="AT44" s="14">
        <f t="shared" si="9"/>
        <v>15.897642428822294</v>
      </c>
      <c r="AU44" s="14">
        <f t="shared" si="9"/>
        <v>17.411196390516025</v>
      </c>
      <c r="AV44" s="14">
        <f t="shared" ref="AV44" si="10">AV42/AJ42*100-100</f>
        <v>26.251428934008686</v>
      </c>
      <c r="AW44" s="14">
        <f t="shared" ref="AW44:AX44" si="11">AW42/AK42*100-100</f>
        <v>24.202295089267437</v>
      </c>
      <c r="AX44" s="14">
        <f t="shared" si="11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>BA42/AO42*100-100</f>
        <v>11.923775007797488</v>
      </c>
      <c r="BB44" s="55"/>
      <c r="BC44" s="55"/>
    </row>
    <row r="46" spans="1:57" ht="15" customHeight="1" x14ac:dyDescent="0.25">
      <c r="A46" s="12" t="s">
        <v>47</v>
      </c>
      <c r="BB46" s="56"/>
      <c r="BC46" s="56"/>
    </row>
    <row r="47" spans="1:57" ht="15" customHeight="1" x14ac:dyDescent="0.25">
      <c r="A47" s="4" t="s">
        <v>21</v>
      </c>
      <c r="B47" s="46">
        <v>1400</v>
      </c>
      <c r="C47" s="4"/>
      <c r="F47" s="4"/>
      <c r="G47" s="4"/>
      <c r="H47" s="22"/>
      <c r="I47" s="29"/>
      <c r="BB47"/>
      <c r="BC47"/>
    </row>
    <row r="48" spans="1:57" ht="15" customHeight="1" x14ac:dyDescent="0.25">
      <c r="A48" s="4" t="s">
        <v>8</v>
      </c>
      <c r="B48" s="46">
        <v>1360</v>
      </c>
      <c r="C48" s="4"/>
      <c r="F48" s="4"/>
      <c r="G48" s="4"/>
      <c r="H48" s="3"/>
      <c r="I48" s="29"/>
      <c r="BB48"/>
      <c r="BC48"/>
    </row>
    <row r="49" spans="1:55" ht="15" customHeight="1" x14ac:dyDescent="0.25">
      <c r="A49" s="4" t="s">
        <v>14</v>
      </c>
      <c r="B49" s="46">
        <v>1355</v>
      </c>
      <c r="C49" s="4"/>
      <c r="F49" s="4"/>
      <c r="G49" s="4"/>
      <c r="H49" s="22"/>
      <c r="I49" s="29"/>
      <c r="BB49"/>
      <c r="BC49"/>
    </row>
    <row r="50" spans="1:55" ht="15" customHeight="1" x14ac:dyDescent="0.25">
      <c r="BB50"/>
      <c r="BC50"/>
    </row>
    <row r="51" spans="1:55" ht="15" customHeight="1" x14ac:dyDescent="0.25">
      <c r="A51" s="12" t="s">
        <v>48</v>
      </c>
      <c r="BB51"/>
      <c r="BC51"/>
    </row>
    <row r="52" spans="1:55" x14ac:dyDescent="0.25">
      <c r="A52" s="4" t="s">
        <v>34</v>
      </c>
      <c r="B52" s="46">
        <v>1085.22</v>
      </c>
      <c r="C52" s="4"/>
      <c r="H52" s="4"/>
      <c r="I52" s="29"/>
      <c r="BB52"/>
      <c r="BC52"/>
    </row>
    <row r="53" spans="1:55" x14ac:dyDescent="0.25">
      <c r="A53" s="4" t="s">
        <v>9</v>
      </c>
      <c r="B53" s="46">
        <v>1079.58</v>
      </c>
      <c r="C53" s="4"/>
      <c r="H53" s="4"/>
      <c r="I53" s="29"/>
      <c r="BB53"/>
      <c r="BC53"/>
    </row>
    <row r="54" spans="1:55" x14ac:dyDescent="0.25">
      <c r="A54" s="4" t="s">
        <v>12</v>
      </c>
      <c r="B54" s="46">
        <v>1030</v>
      </c>
      <c r="C54" s="4"/>
      <c r="H54" s="4"/>
      <c r="I54" s="29"/>
      <c r="BB54"/>
      <c r="BC54"/>
    </row>
    <row r="55" spans="1:55" x14ac:dyDescent="0.25">
      <c r="BB55"/>
      <c r="BC55"/>
    </row>
    <row r="56" spans="1:55" x14ac:dyDescent="0.25">
      <c r="D56" s="4"/>
      <c r="BB56"/>
      <c r="BC56"/>
    </row>
    <row r="57" spans="1:55" x14ac:dyDescent="0.25">
      <c r="BB57"/>
      <c r="BC57"/>
    </row>
    <row r="58" spans="1:55" x14ac:dyDescent="0.25">
      <c r="A58" s="4"/>
      <c r="B58" s="22"/>
      <c r="BB58"/>
      <c r="BC58"/>
    </row>
    <row r="59" spans="1:55" x14ac:dyDescent="0.25">
      <c r="BB59"/>
      <c r="BC59"/>
    </row>
    <row r="60" spans="1:55" x14ac:dyDescent="0.25">
      <c r="BB60"/>
      <c r="BC60"/>
    </row>
    <row r="61" spans="1:55" x14ac:dyDescent="0.25">
      <c r="BB61"/>
      <c r="BC61"/>
    </row>
    <row r="62" spans="1:55" x14ac:dyDescent="0.25">
      <c r="BB62"/>
      <c r="BC62"/>
    </row>
    <row r="63" spans="1:55" x14ac:dyDescent="0.25">
      <c r="BB63"/>
      <c r="BC63"/>
    </row>
    <row r="64" spans="1:55" x14ac:dyDescent="0.25">
      <c r="BB64"/>
      <c r="BC64"/>
    </row>
    <row r="65" spans="54:55" x14ac:dyDescent="0.25">
      <c r="BB65"/>
      <c r="BC65"/>
    </row>
    <row r="66" spans="54:55" x14ac:dyDescent="0.25">
      <c r="BB66"/>
      <c r="BC66"/>
    </row>
    <row r="67" spans="54:55" x14ac:dyDescent="0.25">
      <c r="BB67"/>
      <c r="BC67"/>
    </row>
    <row r="68" spans="54:55" x14ac:dyDescent="0.25">
      <c r="BB68"/>
      <c r="BC68"/>
    </row>
    <row r="69" spans="54:55" x14ac:dyDescent="0.25">
      <c r="BB69"/>
      <c r="BC69"/>
    </row>
    <row r="70" spans="54:55" x14ac:dyDescent="0.25">
      <c r="BB70"/>
      <c r="BC70"/>
    </row>
    <row r="71" spans="54:55" x14ac:dyDescent="0.25">
      <c r="BB71"/>
      <c r="BC71"/>
    </row>
    <row r="72" spans="54:55" x14ac:dyDescent="0.25">
      <c r="BB72"/>
      <c r="BC72"/>
    </row>
  </sheetData>
  <autoFilter ref="A4:BE58" xr:uid="{00000000-0009-0000-0000-000001000000}"/>
  <sortState ref="A5:AV44">
    <sortCondition ref="A5:A4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F52"/>
  <sheetViews>
    <sheetView workbookViewId="0">
      <selection activeCell="F1" sqref="F1"/>
    </sheetView>
  </sheetViews>
  <sheetFormatPr defaultRowHeight="15" x14ac:dyDescent="0.25"/>
  <sheetData>
    <row r="2" spans="3:6" x14ac:dyDescent="0.25">
      <c r="C2" s="4"/>
      <c r="D2" s="47"/>
      <c r="E2" s="4"/>
      <c r="F2" s="47"/>
    </row>
    <row r="3" spans="3:6" x14ac:dyDescent="0.25">
      <c r="C3" s="4"/>
      <c r="D3" s="47"/>
      <c r="E3" s="4"/>
      <c r="F3" s="47"/>
    </row>
    <row r="4" spans="3:6" x14ac:dyDescent="0.25">
      <c r="C4" s="4"/>
      <c r="D4" s="47"/>
      <c r="E4" s="4"/>
      <c r="F4" s="47"/>
    </row>
    <row r="5" spans="3:6" x14ac:dyDescent="0.25">
      <c r="C5" s="4"/>
      <c r="D5" s="47"/>
      <c r="E5" s="4"/>
      <c r="F5" s="47"/>
    </row>
    <row r="6" spans="3:6" x14ac:dyDescent="0.25">
      <c r="C6" s="4"/>
      <c r="D6" s="47"/>
      <c r="E6" s="4"/>
      <c r="F6" s="47"/>
    </row>
    <row r="7" spans="3:6" x14ac:dyDescent="0.25">
      <c r="C7" s="4"/>
      <c r="D7" s="47"/>
      <c r="E7" s="4"/>
      <c r="F7" s="47"/>
    </row>
    <row r="8" spans="3:6" x14ac:dyDescent="0.25">
      <c r="C8" s="4"/>
      <c r="D8" s="47"/>
      <c r="E8" s="4"/>
      <c r="F8" s="47"/>
    </row>
    <row r="9" spans="3:6" x14ac:dyDescent="0.25">
      <c r="C9" s="4"/>
      <c r="D9" s="47"/>
      <c r="E9" s="4"/>
      <c r="F9" s="47"/>
    </row>
    <row r="10" spans="3:6" x14ac:dyDescent="0.25">
      <c r="C10" s="4"/>
      <c r="D10" s="47"/>
      <c r="E10" s="4"/>
      <c r="F10" s="47"/>
    </row>
    <row r="11" spans="3:6" x14ac:dyDescent="0.25">
      <c r="C11" s="4"/>
      <c r="D11" s="47"/>
      <c r="E11" s="4"/>
      <c r="F11" s="47"/>
    </row>
    <row r="12" spans="3:6" x14ac:dyDescent="0.25">
      <c r="C12" s="4"/>
      <c r="D12" s="47"/>
      <c r="E12" s="4"/>
      <c r="F12" s="47"/>
    </row>
    <row r="13" spans="3:6" x14ac:dyDescent="0.25">
      <c r="C13" s="4"/>
      <c r="D13" s="47"/>
      <c r="E13" s="4"/>
      <c r="F13" s="47"/>
    </row>
    <row r="14" spans="3:6" x14ac:dyDescent="0.25">
      <c r="C14" s="4"/>
      <c r="D14" s="47"/>
      <c r="E14" s="4"/>
      <c r="F14" s="47"/>
    </row>
    <row r="15" spans="3:6" x14ac:dyDescent="0.25">
      <c r="C15" s="4"/>
      <c r="D15" s="47"/>
      <c r="E15" s="4"/>
      <c r="F15" s="46"/>
    </row>
    <row r="16" spans="3:6" x14ac:dyDescent="0.25">
      <c r="C16" s="4"/>
      <c r="D16" s="47"/>
      <c r="E16" s="4"/>
      <c r="F16" s="46"/>
    </row>
    <row r="17" spans="3:6" x14ac:dyDescent="0.25">
      <c r="C17" s="4"/>
      <c r="D17" s="47"/>
      <c r="E17" s="4"/>
      <c r="F17" s="46"/>
    </row>
    <row r="18" spans="3:6" x14ac:dyDescent="0.25">
      <c r="C18" s="4"/>
      <c r="D18" s="47"/>
      <c r="E18" s="4"/>
      <c r="F18" s="46"/>
    </row>
    <row r="19" spans="3:6" x14ac:dyDescent="0.25">
      <c r="C19" s="4"/>
      <c r="D19" s="47"/>
      <c r="E19" s="4"/>
      <c r="F19" s="46"/>
    </row>
    <row r="20" spans="3:6" x14ac:dyDescent="0.25">
      <c r="C20" s="4"/>
      <c r="D20" s="47"/>
      <c r="E20" s="4"/>
      <c r="F20" s="46"/>
    </row>
    <row r="21" spans="3:6" x14ac:dyDescent="0.25">
      <c r="C21" s="4"/>
      <c r="D21" s="47"/>
      <c r="E21" s="4"/>
      <c r="F21" s="46"/>
    </row>
    <row r="22" spans="3:6" x14ac:dyDescent="0.25">
      <c r="C22" s="4"/>
      <c r="D22" s="47"/>
      <c r="E22" s="4"/>
      <c r="F22" s="46"/>
    </row>
    <row r="23" spans="3:6" x14ac:dyDescent="0.25">
      <c r="C23" s="4"/>
      <c r="D23" s="47"/>
      <c r="E23" s="4"/>
      <c r="F23" s="46"/>
    </row>
    <row r="24" spans="3:6" x14ac:dyDescent="0.25">
      <c r="C24" s="4"/>
      <c r="D24" s="47"/>
      <c r="E24" s="4"/>
      <c r="F24" s="46"/>
    </row>
    <row r="25" spans="3:6" x14ac:dyDescent="0.25">
      <c r="C25" s="4"/>
      <c r="D25" s="47"/>
      <c r="E25" s="4"/>
      <c r="F25" s="46"/>
    </row>
    <row r="26" spans="3:6" x14ac:dyDescent="0.25">
      <c r="C26" s="4"/>
      <c r="D26" s="47"/>
      <c r="E26" s="4"/>
      <c r="F26" s="46"/>
    </row>
    <row r="27" spans="3:6" x14ac:dyDescent="0.25">
      <c r="C27" s="4"/>
      <c r="D27" s="47"/>
      <c r="E27" s="4"/>
      <c r="F27" s="46"/>
    </row>
    <row r="28" spans="3:6" x14ac:dyDescent="0.25">
      <c r="C28" s="4"/>
      <c r="D28" s="47"/>
      <c r="E28" s="4"/>
      <c r="F28" s="46"/>
    </row>
    <row r="29" spans="3:6" x14ac:dyDescent="0.25">
      <c r="C29" s="4"/>
      <c r="D29" s="47"/>
      <c r="E29" s="4"/>
      <c r="F29" s="46"/>
    </row>
    <row r="30" spans="3:6" x14ac:dyDescent="0.25">
      <c r="C30" s="4"/>
      <c r="D30" s="47"/>
      <c r="E30" s="4"/>
      <c r="F30" s="46"/>
    </row>
    <row r="31" spans="3:6" x14ac:dyDescent="0.25">
      <c r="C31" s="4"/>
      <c r="D31" s="47"/>
      <c r="E31" s="4"/>
      <c r="F31" s="46"/>
    </row>
    <row r="32" spans="3:6" x14ac:dyDescent="0.25">
      <c r="C32" s="4"/>
      <c r="D32" s="47"/>
      <c r="E32" s="4"/>
      <c r="F32" s="46"/>
    </row>
    <row r="33" spans="3:6" x14ac:dyDescent="0.25">
      <c r="C33" s="4"/>
      <c r="D33" s="47"/>
      <c r="E33" s="4"/>
      <c r="F33" s="46"/>
    </row>
    <row r="34" spans="3:6" x14ac:dyDescent="0.25">
      <c r="C34" s="4"/>
      <c r="D34" s="47"/>
      <c r="E34" s="4"/>
      <c r="F34" s="46"/>
    </row>
    <row r="35" spans="3:6" x14ac:dyDescent="0.25">
      <c r="C35" s="4"/>
      <c r="D35" s="47"/>
      <c r="E35" s="4"/>
      <c r="F35" s="46"/>
    </row>
    <row r="36" spans="3:6" x14ac:dyDescent="0.25">
      <c r="C36" s="4"/>
      <c r="D36" s="47"/>
      <c r="E36" s="4"/>
      <c r="F36" s="46"/>
    </row>
    <row r="37" spans="3:6" x14ac:dyDescent="0.25">
      <c r="C37" s="4"/>
      <c r="D37" s="47"/>
      <c r="E37" s="4"/>
      <c r="F37" s="46"/>
    </row>
    <row r="38" spans="3:6" x14ac:dyDescent="0.25">
      <c r="C38" s="4"/>
      <c r="D38" s="47"/>
      <c r="E38" s="4"/>
      <c r="F38" s="46"/>
    </row>
    <row r="39" spans="3:6" x14ac:dyDescent="0.25">
      <c r="C39" s="4"/>
      <c r="D39" s="46"/>
      <c r="E39" s="4"/>
      <c r="F39" s="46"/>
    </row>
    <row r="40" spans="3:6" x14ac:dyDescent="0.25">
      <c r="E40" s="4"/>
      <c r="F40" s="46"/>
    </row>
    <row r="41" spans="3:6" x14ac:dyDescent="0.25">
      <c r="E41" s="4"/>
      <c r="F41" s="46"/>
    </row>
    <row r="42" spans="3:6" x14ac:dyDescent="0.25">
      <c r="E42" s="4"/>
      <c r="F42" s="46"/>
    </row>
    <row r="43" spans="3:6" x14ac:dyDescent="0.25">
      <c r="E43" s="4"/>
      <c r="F43" s="46"/>
    </row>
    <row r="44" spans="3:6" x14ac:dyDescent="0.25">
      <c r="E44" s="4"/>
      <c r="F44" s="46"/>
    </row>
    <row r="45" spans="3:6" x14ac:dyDescent="0.25">
      <c r="E45" s="4"/>
      <c r="F45" s="46"/>
    </row>
    <row r="46" spans="3:6" x14ac:dyDescent="0.25">
      <c r="E46" s="4"/>
      <c r="F46" s="46"/>
    </row>
    <row r="47" spans="3:6" x14ac:dyDescent="0.25">
      <c r="E47" s="4"/>
      <c r="F47" s="46"/>
    </row>
    <row r="48" spans="3:6" x14ac:dyDescent="0.25">
      <c r="E48" s="4"/>
      <c r="F48" s="46"/>
    </row>
    <row r="49" spans="5:6" x14ac:dyDescent="0.25">
      <c r="E49" s="4"/>
      <c r="F49" s="46"/>
    </row>
    <row r="50" spans="5:6" x14ac:dyDescent="0.25">
      <c r="E50" s="4"/>
      <c r="F50" s="46"/>
    </row>
    <row r="51" spans="5:6" x14ac:dyDescent="0.25">
      <c r="E51" s="4"/>
      <c r="F51" s="46"/>
    </row>
    <row r="52" spans="5:6" x14ac:dyDescent="0.25">
      <c r="E52" s="4"/>
      <c r="F52" s="46"/>
    </row>
  </sheetData>
  <sortState ref="E16:F52">
    <sortCondition descending="1" ref="F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Litre of Kerosene</vt:lpstr>
      <vt:lpstr>Gallon of Kerosene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2019-09-15T15:18:38Z</dcterms:modified>
</cp:coreProperties>
</file>